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Cta. Públ. 2022 PDF\"/>
    </mc:Choice>
  </mc:AlternateContent>
  <bookViews>
    <workbookView xWindow="0" yWindow="0" windowWidth="28800" windowHeight="12132" tabRatio="885"/>
  </bookViews>
  <sheets>
    <sheet name="COG" sheetId="6" r:id="rId1"/>
  </sheets>
  <definedNames>
    <definedName name="_xlnm._FilterDatabase" localSheetId="0" hidden="1">COG!$A$3:$H$76</definedName>
  </definedNames>
  <calcPr calcId="162913"/>
</workbook>
</file>

<file path=xl/calcChain.xml><?xml version="1.0" encoding="utf-8"?>
<calcChain xmlns="http://schemas.openxmlformats.org/spreadsheetml/2006/main">
  <c r="E6" i="6" l="1"/>
  <c r="H6" i="6" s="1"/>
  <c r="E7" i="6"/>
  <c r="H7" i="6" s="1"/>
  <c r="E8" i="6"/>
  <c r="E9" i="6"/>
  <c r="H9" i="6" s="1"/>
  <c r="E10" i="6"/>
  <c r="H10" i="6" s="1"/>
  <c r="E11" i="6"/>
  <c r="E12" i="6"/>
  <c r="H75" i="6"/>
  <c r="H67" i="6"/>
  <c r="H59" i="6"/>
  <c r="H12" i="6"/>
  <c r="H11" i="6"/>
  <c r="H8" i="6"/>
  <c r="E76" i="6"/>
  <c r="H76" i="6" s="1"/>
  <c r="E75" i="6"/>
  <c r="E74" i="6"/>
  <c r="H74" i="6" s="1"/>
  <c r="E73" i="6"/>
  <c r="H73" i="6" s="1"/>
  <c r="E72" i="6"/>
  <c r="H72" i="6" s="1"/>
  <c r="E71" i="6"/>
  <c r="H71" i="6" s="1"/>
  <c r="E70" i="6"/>
  <c r="H70" i="6" s="1"/>
  <c r="E68" i="6"/>
  <c r="H68" i="6" s="1"/>
  <c r="E67" i="6"/>
  <c r="E66" i="6"/>
  <c r="H66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E58" i="6"/>
  <c r="H58" i="6" s="1"/>
  <c r="E56" i="6"/>
  <c r="H56" i="6" s="1"/>
  <c r="E55" i="6"/>
  <c r="H55" i="6" s="1"/>
  <c r="E54" i="6"/>
  <c r="H54" i="6" s="1"/>
  <c r="E52" i="6"/>
  <c r="H52" i="6" s="1"/>
  <c r="E51" i="6"/>
  <c r="H51" i="6" s="1"/>
  <c r="E50" i="6"/>
  <c r="H50" i="6" s="1"/>
  <c r="E49" i="6"/>
  <c r="H49" i="6" s="1"/>
  <c r="E48" i="6"/>
  <c r="H48" i="6" s="1"/>
  <c r="E47" i="6"/>
  <c r="H47" i="6" s="1"/>
  <c r="E46" i="6"/>
  <c r="H46" i="6" s="1"/>
  <c r="E45" i="6"/>
  <c r="H45" i="6" s="1"/>
  <c r="E44" i="6"/>
  <c r="H44" i="6" s="1"/>
  <c r="E42" i="6"/>
  <c r="H42" i="6" s="1"/>
  <c r="E41" i="6"/>
  <c r="H41" i="6" s="1"/>
  <c r="E40" i="6"/>
  <c r="H40" i="6" s="1"/>
  <c r="E39" i="6"/>
  <c r="H39" i="6" s="1"/>
  <c r="E38" i="6"/>
  <c r="H38" i="6" s="1"/>
  <c r="E37" i="6"/>
  <c r="H37" i="6" s="1"/>
  <c r="E36" i="6"/>
  <c r="H36" i="6" s="1"/>
  <c r="E35" i="6"/>
  <c r="H35" i="6" s="1"/>
  <c r="E34" i="6"/>
  <c r="H34" i="6" s="1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H21" i="6" s="1"/>
  <c r="E20" i="6"/>
  <c r="H20" i="6" s="1"/>
  <c r="E19" i="6"/>
  <c r="H19" i="6" s="1"/>
  <c r="E18" i="6"/>
  <c r="H18" i="6" s="1"/>
  <c r="E17" i="6"/>
  <c r="H17" i="6" s="1"/>
  <c r="E16" i="6"/>
  <c r="H16" i="6" s="1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E65" i="6" s="1"/>
  <c r="H65" i="6" s="1"/>
  <c r="C57" i="6"/>
  <c r="C53" i="6"/>
  <c r="C43" i="6"/>
  <c r="C33" i="6"/>
  <c r="C23" i="6"/>
  <c r="C13" i="6"/>
  <c r="C5" i="6"/>
  <c r="E69" i="6" l="1"/>
  <c r="H69" i="6" s="1"/>
  <c r="E57" i="6"/>
  <c r="H57" i="6" s="1"/>
  <c r="E53" i="6"/>
  <c r="H53" i="6" s="1"/>
  <c r="E43" i="6"/>
  <c r="H43" i="6" s="1"/>
  <c r="E33" i="6"/>
  <c r="H33" i="6"/>
  <c r="E23" i="6"/>
  <c r="H23" i="6" s="1"/>
  <c r="E13" i="6"/>
  <c r="H13" i="6" s="1"/>
  <c r="E5" i="6"/>
  <c r="D77" i="6"/>
  <c r="C77" i="6"/>
  <c r="F77" i="6"/>
  <c r="G77" i="6"/>
  <c r="E77" i="6" l="1"/>
  <c r="H5" i="6"/>
  <c r="H77" i="6" s="1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<sst xmlns="http://schemas.openxmlformats.org/spreadsheetml/2006/main" count="85" uniqueCount="85">
  <si>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</si>
  <si>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</si>
  <si>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</si>
  <si>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</si>
  <si>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</si>
  <si>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</si>
  <si>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</si>
  <si>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</si>
  <si>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</si>
  <si>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</si>
  <si>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</si>
  <si>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</si>
  <si>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</si>
  <si>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</si>
  <si>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</si>
  <si>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</si>
  <si>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</si>
  <si>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</si>
  <si>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</si>
  <si>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</si>
  <si>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</si>
  <si>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</si>
  <si>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</si>
  <si>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</si>
  <si>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</si>
  <si>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</si>
  <si>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</si>
  <si>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</si>
  <si>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</si>
  <si>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</si>
  <si>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</si>
  <si>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</si>
  <si>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</si>
  <si>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</si>
  <si>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</si>
  <si>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</si>
  <si>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</si>
  <si>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</si>
  <si>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</si>
  <si>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</si>
  <si>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</si>
  <si>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</si>
  <si>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</si>
  <si>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</si>
  <si>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</si>
  <si>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</si>
  <si>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</si>
  <si>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</si>
  <si>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</si>
  <si>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</si>
  <si>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</si>
  <si>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</si>
  <si>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</si>
  <si>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</si>
  <si>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</si>
  <si>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</si>
  <si>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</si>
  <si>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</si>
  <si>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</si>
  <si>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</si>
  <si>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</si>
  <si>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</si>
  <si>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</si>
  <si>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</si>
  <si>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</si>
  <si>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</si>
  <si>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</si>
  <si>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</si>
  <si>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</si>
  <si>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</si>
  <si>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</si>
  <si>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</si>
  <si>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</si>
  <si>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</si>
  <si>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</si>
  <si>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</si>
  <si>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</si>
  <si>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</si>
  <si>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</si>
  <si>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</si>
  <si>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</si>
  <si>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</si>
  <si>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</si>
  <si>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</si>
  <si>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Municipio de Salamanca, Guanajuato.
Estado Analítico del Ejercicio del Presupuesto de Egresos
Clasificación por Objeto del Gasto (Capítulo y Concepto)
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</si>
</sst>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4" fontId="5" fillId="2" borderId="8" xfId="9" applyNumberFormat="1" applyFont="1" applyFill="1" applyBorder="1" applyAlignment="1">
      <alignment horizontal="center" vertical="center" wrapText="1"/>
    </xf>
    <xf numFmtId="0" fontId="5" fillId="2" borderId="8" xfId="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/>
    </xf>
    <xf numFmtId="0" fontId="5" fillId="0" borderId="0" xfId="0" applyFont="1" applyFill="1" applyBorder="1" applyProtection="1"/>
    <xf numFmtId="4" fontId="5" fillId="0" borderId="12" xfId="0" applyNumberFormat="1" applyFont="1" applyFill="1" applyBorder="1" applyProtection="1">
      <protection locked="0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left"/>
    </xf>
    <xf numFmtId="4" fontId="1" fillId="0" borderId="14" xfId="0" applyNumberFormat="1" applyFont="1" applyFill="1" applyBorder="1" applyProtection="1">
      <protection locked="0"/>
    </xf>
    <xf numFmtId="4" fontId="5" fillId="0" borderId="14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left"/>
    </xf>
    <xf numFmtId="4" fontId="1" fillId="0" borderId="13" xfId="0" applyNumberFormat="1" applyFon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4" fontId="5" fillId="0" borderId="13" xfId="0" applyNumberFormat="1" applyFont="1" applyFill="1" applyBorder="1" applyProtection="1">
      <protection locked="0"/>
    </xf>
    <xf numFmtId="0" fontId="5" fillId="2" borderId="9" xfId="9" applyFont="1" applyFill="1" applyBorder="1" applyAlignment="1" applyProtection="1">
      <alignment horizontal="center" vertical="center" wrapText="1"/>
      <protection locked="0"/>
    </xf>
    <xf numFmtId="0" fontId="5" fillId="2" borderId="10" xfId="9" applyFont="1" applyFill="1" applyBorder="1" applyAlignment="1" applyProtection="1">
      <alignment horizontal="center" vertical="center" wrapText="1"/>
      <protection locked="0"/>
    </xf>
    <xf numFmtId="0" fontId="5" fillId="2" borderId="11" xfId="9" applyFont="1" applyFill="1" applyBorder="1" applyAlignment="1" applyProtection="1">
      <alignment horizontal="center" vertical="center" wrapText="1"/>
      <protection locked="0"/>
    </xf>
    <xf numFmtId="4" fontId="5" fillId="2" borderId="12" xfId="9" applyNumberFormat="1" applyFont="1" applyFill="1" applyBorder="1" applyAlignment="1">
      <alignment horizontal="center" vertical="center" wrapText="1"/>
    </xf>
    <xf numFmtId="4" fontId="5" fillId="2" borderId="13" xfId="9" applyNumberFormat="1" applyFont="1" applyFill="1" applyBorder="1" applyAlignment="1">
      <alignment horizontal="center" vertical="center" wrapText="1"/>
    </xf>
    <xf numFmtId="0" fontId="5" fillId="2" borderId="2" xfId="9" applyFont="1" applyFill="1" applyBorder="1" applyAlignment="1">
      <alignment horizontal="center" vertical="center"/>
    </xf>
    <xf numFmtId="0" fontId="5" fillId="2" borderId="3" xfId="9" applyFont="1" applyFill="1" applyBorder="1" applyAlignment="1">
      <alignment horizontal="center" vertical="center"/>
    </xf>
    <xf numFmtId="0" fontId="5" fillId="2" borderId="1" xfId="9" applyFont="1" applyFill="1" applyBorder="1" applyAlignment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2" borderId="5" xfId="9" applyFont="1" applyFill="1" applyBorder="1" applyAlignment="1">
      <alignment horizontal="center" vertical="center"/>
    </xf>
    <xf numFmtId="0" fontId="5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84</xdr:row>
      <xdr:rowOff>0</xdr:rowOff>
    </xdr:from>
    <xdr:to>
      <xdr:col>9</xdr:col>
      <xdr:colOff>81915</xdr:colOff>
      <xdr:row>87</xdr:row>
      <xdr:rowOff>95250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5725" y="12658725"/>
          <a:ext cx="108299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showGridLines="0" tabSelected="1" workbookViewId="0">
      <selection activeCell="F16" sqref="F16"/>
    </sheetView>
  </sheetViews>
  <sheetFormatPr baseColWidth="10" defaultColWidth="12" defaultRowHeight="10.199999999999999" x14ac:dyDescent="0.2"/>
  <cols>
    <col min="1" max="1" width="1.42578125" style="1" customWidth="1"/>
    <col min="2" max="2" width="62.85546875" style="1" customWidth="1"/>
    <col min="3" max="3" width="18.28515625" style="1" customWidth="1"/>
    <col min="4" max="4" width="19.85546875" style="1" customWidth="1"/>
    <col min="5" max="5" width="20.140625" style="1" customWidth="1"/>
    <col min="6" max="8" width="18.28515625" style="1" customWidth="1"/>
    <col min="9" max="16384" width="12" style="1"/>
  </cols>
  <sheetData>
    <row r="1" spans="1:8" ht="50.1" customHeight="1" x14ac:dyDescent="0.2">
      <c r="A1" s="17" t="s">
        <v>84</v>
      </c>
      <c r="B1" s="18"/>
      <c r="C1" s="18"/>
      <c r="D1" s="18"/>
      <c r="E1" s="18"/>
      <c r="F1" s="18"/>
      <c r="G1" s="18"/>
      <c r="H1" s="19"/>
    </row>
    <row r="2" spans="1:8" ht="13.2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" customHeight="1" x14ac:dyDescent="0.2">
      <c r="A3" s="24"/>
      <c r="B3" s="25"/>
      <c r="C3" s="2" t="s">
        <v>10</v>
      </c>
      <c r="D3" s="2" t="s">
        <v>80</v>
      </c>
      <c r="E3" s="2" t="s">
        <v>11</v>
      </c>
      <c r="F3" s="2" t="s">
        <v>12</v>
      </c>
      <c r="G3" s="2" t="s">
        <v>13</v>
      </c>
      <c r="H3" s="21"/>
    </row>
    <row r="4" spans="1:8" ht="13.2" x14ac:dyDescent="0.2">
      <c r="A4" s="26"/>
      <c r="B4" s="27"/>
      <c r="C4" s="3">
        <v>1</v>
      </c>
      <c r="D4" s="3">
        <v>2</v>
      </c>
      <c r="E4" s="3" t="s">
        <v>81</v>
      </c>
      <c r="F4" s="3">
        <v>4</v>
      </c>
      <c r="G4" s="3">
        <v>5</v>
      </c>
      <c r="H4" s="3" t="s">
        <v>82</v>
      </c>
    </row>
    <row r="5" spans="1:8" ht="13.2" x14ac:dyDescent="0.25">
      <c r="A5" s="4" t="s">
        <v>16</v>
      </c>
      <c r="B5" s="5"/>
      <c r="C5" s="6">
        <f>SUM(C6:C12)</f>
        <v>380266161.43000001</v>
      </c>
      <c r="D5" s="6">
        <f>SUM(D6:D12)</f>
        <v>-31184863.460000001</v>
      </c>
      <c r="E5" s="6">
        <f>C5+D5</f>
        <v>349081297.97000003</v>
      </c>
      <c r="F5" s="6">
        <f>SUM(F6:F12)</f>
        <v>326076503.48000002</v>
      </c>
      <c r="G5" s="6">
        <f>SUM(G6:G12)</f>
        <v>318560823.38</v>
      </c>
      <c r="H5" s="6">
        <f>E5-F5</f>
        <v>23004794.49000001</v>
      </c>
    </row>
    <row r="6" spans="1:8" ht="13.2" x14ac:dyDescent="0.25">
      <c r="A6" s="7">
        <v>1100</v>
      </c>
      <c r="B6" s="8" t="s">
        <v>25</v>
      </c>
      <c r="C6" s="9">
        <v>222120811.91</v>
      </c>
      <c r="D6" s="9">
        <v>-19305811.280000001</v>
      </c>
      <c r="E6" s="9">
        <f t="shared" ref="E6:E69" si="0">C6+D6</f>
        <v>202815000.63</v>
      </c>
      <c r="F6" s="9">
        <v>191368662.69</v>
      </c>
      <c r="G6" s="9">
        <v>191368662.69</v>
      </c>
      <c r="H6" s="9">
        <f t="shared" ref="H6:H69" si="1">E6-F6</f>
        <v>11446337.939999998</v>
      </c>
    </row>
    <row r="7" spans="1:8" ht="13.2" x14ac:dyDescent="0.25">
      <c r="A7" s="7">
        <v>1200</v>
      </c>
      <c r="B7" s="8" t="s">
        <v>26</v>
      </c>
      <c r="C7" s="9">
        <v>1531882.89</v>
      </c>
      <c r="D7" s="9">
        <v>0</v>
      </c>
      <c r="E7" s="9">
        <f t="shared" si="0"/>
        <v>1531882.89</v>
      </c>
      <c r="F7" s="9">
        <v>1364893.45</v>
      </c>
      <c r="G7" s="9">
        <v>1364893.45</v>
      </c>
      <c r="H7" s="9">
        <f t="shared" si="1"/>
        <v>166989.43999999994</v>
      </c>
    </row>
    <row r="8" spans="1:8" ht="13.2" x14ac:dyDescent="0.25">
      <c r="A8" s="7">
        <v>1300</v>
      </c>
      <c r="B8" s="8" t="s">
        <v>27</v>
      </c>
      <c r="C8" s="9">
        <v>45643084.560000002</v>
      </c>
      <c r="D8" s="9">
        <v>-5156018.1100000003</v>
      </c>
      <c r="E8" s="9">
        <f t="shared" si="0"/>
        <v>40487066.450000003</v>
      </c>
      <c r="F8" s="9">
        <v>36887402.270000003</v>
      </c>
      <c r="G8" s="9">
        <v>36887402.270000003</v>
      </c>
      <c r="H8" s="9">
        <f t="shared" si="1"/>
        <v>3599664.1799999997</v>
      </c>
    </row>
    <row r="9" spans="1:8" ht="13.2" x14ac:dyDescent="0.25">
      <c r="A9" s="7">
        <v>1400</v>
      </c>
      <c r="B9" s="8" t="s">
        <v>1</v>
      </c>
      <c r="C9" s="9">
        <v>75774819.060000002</v>
      </c>
      <c r="D9" s="9">
        <v>-5679672.54</v>
      </c>
      <c r="E9" s="9">
        <f t="shared" si="0"/>
        <v>70095146.519999996</v>
      </c>
      <c r="F9" s="9">
        <v>66595418.039999999</v>
      </c>
      <c r="G9" s="9">
        <v>59079737.939999998</v>
      </c>
      <c r="H9" s="9">
        <f t="shared" si="1"/>
        <v>3499728.4799999967</v>
      </c>
    </row>
    <row r="10" spans="1:8" ht="13.2" x14ac:dyDescent="0.25">
      <c r="A10" s="7">
        <v>1500</v>
      </c>
      <c r="B10" s="8" t="s">
        <v>28</v>
      </c>
      <c r="C10" s="9">
        <v>33570563.009999998</v>
      </c>
      <c r="D10" s="9">
        <v>-367748.11</v>
      </c>
      <c r="E10" s="9">
        <f t="shared" si="0"/>
        <v>33202814.899999999</v>
      </c>
      <c r="F10" s="9">
        <v>29835127.030000001</v>
      </c>
      <c r="G10" s="9">
        <v>29835127.030000001</v>
      </c>
      <c r="H10" s="9">
        <f t="shared" si="1"/>
        <v>3367687.8699999973</v>
      </c>
    </row>
    <row r="11" spans="1:8" ht="13.2" x14ac:dyDescent="0.25">
      <c r="A11" s="7">
        <v>1600</v>
      </c>
      <c r="B11" s="8" t="s">
        <v>2</v>
      </c>
      <c r="C11" s="9">
        <v>1625000</v>
      </c>
      <c r="D11" s="9">
        <v>-700613.42</v>
      </c>
      <c r="E11" s="9">
        <f t="shared" si="0"/>
        <v>924386.58</v>
      </c>
      <c r="F11" s="9">
        <v>0</v>
      </c>
      <c r="G11" s="9">
        <v>0</v>
      </c>
      <c r="H11" s="9">
        <f t="shared" si="1"/>
        <v>924386.58</v>
      </c>
    </row>
    <row r="12" spans="1:8" ht="13.2" x14ac:dyDescent="0.25">
      <c r="A12" s="7">
        <v>1700</v>
      </c>
      <c r="B12" s="8" t="s">
        <v>29</v>
      </c>
      <c r="C12" s="9">
        <v>0</v>
      </c>
      <c r="D12" s="9">
        <v>25000</v>
      </c>
      <c r="E12" s="9">
        <f t="shared" si="0"/>
        <v>25000</v>
      </c>
      <c r="F12" s="9">
        <v>25000</v>
      </c>
      <c r="G12" s="9">
        <v>25000</v>
      </c>
      <c r="H12" s="9">
        <f t="shared" si="1"/>
        <v>0</v>
      </c>
    </row>
    <row r="13" spans="1:8" ht="13.2" x14ac:dyDescent="0.25">
      <c r="A13" s="4" t="s">
        <v>17</v>
      </c>
      <c r="B13" s="5"/>
      <c r="C13" s="10">
        <f>SUM(C14:C22)</f>
        <v>77071063.349999994</v>
      </c>
      <c r="D13" s="10">
        <f>SUM(D14:D22)</f>
        <v>54925126.410000004</v>
      </c>
      <c r="E13" s="10">
        <f t="shared" si="0"/>
        <v>131996189.75999999</v>
      </c>
      <c r="F13" s="10">
        <f>SUM(F14:F22)</f>
        <v>101603722.81</v>
      </c>
      <c r="G13" s="10">
        <f>SUM(G14:G22)</f>
        <v>69451229.270000011</v>
      </c>
      <c r="H13" s="10">
        <f t="shared" si="1"/>
        <v>30392466.949999988</v>
      </c>
    </row>
    <row r="14" spans="1:8" ht="13.2" x14ac:dyDescent="0.25">
      <c r="A14" s="7">
        <v>2100</v>
      </c>
      <c r="B14" s="8" t="s">
        <v>30</v>
      </c>
      <c r="C14" s="9">
        <v>8475369</v>
      </c>
      <c r="D14" s="9">
        <v>-396244.18</v>
      </c>
      <c r="E14" s="9">
        <f t="shared" si="0"/>
        <v>8079124.8200000003</v>
      </c>
      <c r="F14" s="9">
        <v>5124205.92</v>
      </c>
      <c r="G14" s="9">
        <v>4959211</v>
      </c>
      <c r="H14" s="9">
        <f t="shared" si="1"/>
        <v>2954918.9000000004</v>
      </c>
    </row>
    <row r="15" spans="1:8" ht="13.2" x14ac:dyDescent="0.25">
      <c r="A15" s="7">
        <v>2200</v>
      </c>
      <c r="B15" s="8" t="s">
        <v>31</v>
      </c>
      <c r="C15" s="9">
        <v>2244425</v>
      </c>
      <c r="D15" s="9">
        <v>-34014.11</v>
      </c>
      <c r="E15" s="9">
        <f t="shared" si="0"/>
        <v>2210410.89</v>
      </c>
      <c r="F15" s="9">
        <v>1703983.99</v>
      </c>
      <c r="G15" s="9">
        <v>1683680.51</v>
      </c>
      <c r="H15" s="9">
        <f t="shared" si="1"/>
        <v>506426.90000000014</v>
      </c>
    </row>
    <row r="16" spans="1:8" ht="13.2" x14ac:dyDescent="0.25">
      <c r="A16" s="7">
        <v>2300</v>
      </c>
      <c r="B16" s="8" t="s">
        <v>32</v>
      </c>
      <c r="C16" s="9">
        <v>52654</v>
      </c>
      <c r="D16" s="9">
        <v>7238</v>
      </c>
      <c r="E16" s="9">
        <f t="shared" si="0"/>
        <v>59892</v>
      </c>
      <c r="F16" s="9">
        <v>38070</v>
      </c>
      <c r="G16" s="9">
        <v>38070</v>
      </c>
      <c r="H16" s="9">
        <f t="shared" si="1"/>
        <v>21822</v>
      </c>
    </row>
    <row r="17" spans="1:8" ht="13.2" x14ac:dyDescent="0.25">
      <c r="A17" s="7">
        <v>2400</v>
      </c>
      <c r="B17" s="8" t="s">
        <v>33</v>
      </c>
      <c r="C17" s="9">
        <v>19696570.5</v>
      </c>
      <c r="D17" s="9">
        <v>53717789.740000002</v>
      </c>
      <c r="E17" s="9">
        <f t="shared" si="0"/>
        <v>73414360.24000001</v>
      </c>
      <c r="F17" s="9">
        <v>54939315.890000001</v>
      </c>
      <c r="G17" s="9">
        <v>26623779.690000001</v>
      </c>
      <c r="H17" s="9">
        <f t="shared" si="1"/>
        <v>18475044.350000009</v>
      </c>
    </row>
    <row r="18" spans="1:8" ht="13.2" x14ac:dyDescent="0.25">
      <c r="A18" s="7">
        <v>2500</v>
      </c>
      <c r="B18" s="8" t="s">
        <v>34</v>
      </c>
      <c r="C18" s="9">
        <v>780688</v>
      </c>
      <c r="D18" s="9">
        <v>277979.42</v>
      </c>
      <c r="E18" s="9">
        <f t="shared" si="0"/>
        <v>1058667.42</v>
      </c>
      <c r="F18" s="9">
        <v>518865.02</v>
      </c>
      <c r="G18" s="9">
        <v>518865.02</v>
      </c>
      <c r="H18" s="9">
        <f t="shared" si="1"/>
        <v>539802.39999999991</v>
      </c>
    </row>
    <row r="19" spans="1:8" ht="13.2" x14ac:dyDescent="0.25">
      <c r="A19" s="7">
        <v>2600</v>
      </c>
      <c r="B19" s="8" t="s">
        <v>35</v>
      </c>
      <c r="C19" s="9">
        <v>28857622.850000001</v>
      </c>
      <c r="D19" s="9">
        <v>-5367981.7</v>
      </c>
      <c r="E19" s="9">
        <f t="shared" si="0"/>
        <v>23489641.150000002</v>
      </c>
      <c r="F19" s="9">
        <v>22906922.890000001</v>
      </c>
      <c r="G19" s="9">
        <v>22906922.890000001</v>
      </c>
      <c r="H19" s="9">
        <f t="shared" si="1"/>
        <v>582718.26000000164</v>
      </c>
    </row>
    <row r="20" spans="1:8" ht="13.2" x14ac:dyDescent="0.25">
      <c r="A20" s="7">
        <v>2700</v>
      </c>
      <c r="B20" s="8" t="s">
        <v>36</v>
      </c>
      <c r="C20" s="9">
        <v>9399339</v>
      </c>
      <c r="D20" s="9">
        <v>2232077.29</v>
      </c>
      <c r="E20" s="9">
        <f t="shared" si="0"/>
        <v>11631416.289999999</v>
      </c>
      <c r="F20" s="9">
        <v>7422219.3300000001</v>
      </c>
      <c r="G20" s="9">
        <v>3759360.39</v>
      </c>
      <c r="H20" s="9">
        <f t="shared" si="1"/>
        <v>4209196.959999999</v>
      </c>
    </row>
    <row r="21" spans="1:8" ht="13.2" x14ac:dyDescent="0.25">
      <c r="A21" s="7">
        <v>2800</v>
      </c>
      <c r="B21" s="8" t="s">
        <v>37</v>
      </c>
      <c r="C21" s="9">
        <v>1000000</v>
      </c>
      <c r="D21" s="9">
        <v>-1000000</v>
      </c>
      <c r="E21" s="9">
        <f t="shared" si="0"/>
        <v>0</v>
      </c>
      <c r="F21" s="9">
        <v>0</v>
      </c>
      <c r="G21" s="9">
        <v>0</v>
      </c>
      <c r="H21" s="9">
        <f t="shared" si="1"/>
        <v>0</v>
      </c>
    </row>
    <row r="22" spans="1:8" ht="13.2" x14ac:dyDescent="0.25">
      <c r="A22" s="7">
        <v>2900</v>
      </c>
      <c r="B22" s="8" t="s">
        <v>38</v>
      </c>
      <c r="C22" s="9">
        <v>6564395</v>
      </c>
      <c r="D22" s="9">
        <v>5488281.9500000002</v>
      </c>
      <c r="E22" s="9">
        <f t="shared" si="0"/>
        <v>12052676.949999999</v>
      </c>
      <c r="F22" s="9">
        <v>8950139.7699999996</v>
      </c>
      <c r="G22" s="9">
        <v>8961339.7699999996</v>
      </c>
      <c r="H22" s="9">
        <f t="shared" si="1"/>
        <v>3102537.1799999997</v>
      </c>
    </row>
    <row r="23" spans="1:8" ht="13.2" x14ac:dyDescent="0.25">
      <c r="A23" s="4" t="s">
        <v>18</v>
      </c>
      <c r="B23" s="5"/>
      <c r="C23" s="10">
        <f>SUM(C24:C32)</f>
        <v>143381264.5</v>
      </c>
      <c r="D23" s="10">
        <f>SUM(D24:D32)</f>
        <v>42068178.409999996</v>
      </c>
      <c r="E23" s="10">
        <f t="shared" si="0"/>
        <v>185449442.91</v>
      </c>
      <c r="F23" s="10">
        <f>SUM(F24:F32)</f>
        <v>143464095.97</v>
      </c>
      <c r="G23" s="10">
        <f>SUM(G24:G32)</f>
        <v>136105321.21000001</v>
      </c>
      <c r="H23" s="10">
        <f t="shared" si="1"/>
        <v>41985346.939999998</v>
      </c>
    </row>
    <row r="24" spans="1:8" ht="13.2" x14ac:dyDescent="0.25">
      <c r="A24" s="7">
        <v>3100</v>
      </c>
      <c r="B24" s="8" t="s">
        <v>39</v>
      </c>
      <c r="C24" s="9">
        <v>58956184</v>
      </c>
      <c r="D24" s="9">
        <v>-9225960.9100000001</v>
      </c>
      <c r="E24" s="9">
        <f t="shared" si="0"/>
        <v>49730223.090000004</v>
      </c>
      <c r="F24" s="9">
        <v>40240249.43</v>
      </c>
      <c r="G24" s="9">
        <v>40135802.43</v>
      </c>
      <c r="H24" s="9">
        <f t="shared" si="1"/>
        <v>9489973.6600000039</v>
      </c>
    </row>
    <row r="25" spans="1:8" ht="13.2" x14ac:dyDescent="0.25">
      <c r="A25" s="7">
        <v>3200</v>
      </c>
      <c r="B25" s="8" t="s">
        <v>40</v>
      </c>
      <c r="C25" s="9">
        <v>16405587.5</v>
      </c>
      <c r="D25" s="9">
        <v>-3684713.05</v>
      </c>
      <c r="E25" s="9">
        <f t="shared" si="0"/>
        <v>12720874.449999999</v>
      </c>
      <c r="F25" s="9">
        <v>10785421.060000001</v>
      </c>
      <c r="G25" s="9">
        <v>10547137.77</v>
      </c>
      <c r="H25" s="9">
        <f t="shared" si="1"/>
        <v>1935453.3899999987</v>
      </c>
    </row>
    <row r="26" spans="1:8" ht="13.2" x14ac:dyDescent="0.25">
      <c r="A26" s="7">
        <v>3300</v>
      </c>
      <c r="B26" s="8" t="s">
        <v>41</v>
      </c>
      <c r="C26" s="9">
        <v>22648353.5</v>
      </c>
      <c r="D26" s="9">
        <v>35200739.689999998</v>
      </c>
      <c r="E26" s="9">
        <f t="shared" si="0"/>
        <v>57849093.189999998</v>
      </c>
      <c r="F26" s="9">
        <v>38222785.289999999</v>
      </c>
      <c r="G26" s="9">
        <v>37225375.289999999</v>
      </c>
      <c r="H26" s="9">
        <f t="shared" si="1"/>
        <v>19626307.899999999</v>
      </c>
    </row>
    <row r="27" spans="1:8" ht="13.2" x14ac:dyDescent="0.25">
      <c r="A27" s="7">
        <v>3400</v>
      </c>
      <c r="B27" s="8" t="s">
        <v>42</v>
      </c>
      <c r="C27" s="9">
        <v>4546019</v>
      </c>
      <c r="D27" s="9">
        <v>110275</v>
      </c>
      <c r="E27" s="9">
        <f t="shared" si="0"/>
        <v>4656294</v>
      </c>
      <c r="F27" s="9">
        <v>3936177.84</v>
      </c>
      <c r="G27" s="9">
        <v>3936177.84</v>
      </c>
      <c r="H27" s="9">
        <f t="shared" si="1"/>
        <v>720116.16000000015</v>
      </c>
    </row>
    <row r="28" spans="1:8" ht="13.2" x14ac:dyDescent="0.25">
      <c r="A28" s="7">
        <v>3500</v>
      </c>
      <c r="B28" s="8" t="s">
        <v>43</v>
      </c>
      <c r="C28" s="9">
        <v>14194684.5</v>
      </c>
      <c r="D28" s="9">
        <v>13948533.51</v>
      </c>
      <c r="E28" s="9">
        <f t="shared" si="0"/>
        <v>28143218.009999998</v>
      </c>
      <c r="F28" s="9">
        <v>20758631.25</v>
      </c>
      <c r="G28" s="9">
        <v>16231810.130000001</v>
      </c>
      <c r="H28" s="9">
        <f t="shared" si="1"/>
        <v>7384586.7599999979</v>
      </c>
    </row>
    <row r="29" spans="1:8" ht="13.2" x14ac:dyDescent="0.25">
      <c r="A29" s="7">
        <v>3600</v>
      </c>
      <c r="B29" s="8" t="s">
        <v>44</v>
      </c>
      <c r="C29" s="9">
        <v>7096811</v>
      </c>
      <c r="D29" s="9">
        <v>-1058000.6000000001</v>
      </c>
      <c r="E29" s="9">
        <f t="shared" si="0"/>
        <v>6038810.4000000004</v>
      </c>
      <c r="F29" s="9">
        <v>5509706.4699999997</v>
      </c>
      <c r="G29" s="9">
        <v>5531719.8700000001</v>
      </c>
      <c r="H29" s="9">
        <f t="shared" si="1"/>
        <v>529103.93000000063</v>
      </c>
    </row>
    <row r="30" spans="1:8" ht="13.2" x14ac:dyDescent="0.25">
      <c r="A30" s="7">
        <v>3700</v>
      </c>
      <c r="B30" s="8" t="s">
        <v>45</v>
      </c>
      <c r="C30" s="9">
        <v>1841112.5</v>
      </c>
      <c r="D30" s="9">
        <v>-467891.87</v>
      </c>
      <c r="E30" s="9">
        <f t="shared" si="0"/>
        <v>1373220.63</v>
      </c>
      <c r="F30" s="9">
        <v>227733.42</v>
      </c>
      <c r="G30" s="9">
        <v>227733.42</v>
      </c>
      <c r="H30" s="9">
        <f t="shared" si="1"/>
        <v>1145487.21</v>
      </c>
    </row>
    <row r="31" spans="1:8" ht="13.2" x14ac:dyDescent="0.25">
      <c r="A31" s="7">
        <v>3800</v>
      </c>
      <c r="B31" s="8" t="s">
        <v>46</v>
      </c>
      <c r="C31" s="9">
        <v>5587205</v>
      </c>
      <c r="D31" s="9">
        <v>2884704.33</v>
      </c>
      <c r="E31" s="9">
        <f t="shared" si="0"/>
        <v>8471909.3300000001</v>
      </c>
      <c r="F31" s="9">
        <v>7815268.1500000004</v>
      </c>
      <c r="G31" s="9">
        <v>7582217.4000000004</v>
      </c>
      <c r="H31" s="9">
        <f t="shared" si="1"/>
        <v>656641.1799999997</v>
      </c>
    </row>
    <row r="32" spans="1:8" ht="13.2" x14ac:dyDescent="0.25">
      <c r="A32" s="7">
        <v>3900</v>
      </c>
      <c r="B32" s="8" t="s">
        <v>0</v>
      </c>
      <c r="C32" s="9">
        <v>12105307.5</v>
      </c>
      <c r="D32" s="9">
        <v>4360492.3099999996</v>
      </c>
      <c r="E32" s="9">
        <f t="shared" si="0"/>
        <v>16465799.809999999</v>
      </c>
      <c r="F32" s="9">
        <v>15968123.060000001</v>
      </c>
      <c r="G32" s="9">
        <v>14687347.060000001</v>
      </c>
      <c r="H32" s="9">
        <f t="shared" si="1"/>
        <v>497676.74999999814</v>
      </c>
    </row>
    <row r="33" spans="1:8" ht="13.2" x14ac:dyDescent="0.25">
      <c r="A33" s="4" t="s">
        <v>19</v>
      </c>
      <c r="B33" s="5"/>
      <c r="C33" s="10">
        <f>SUM(C34:C42)</f>
        <v>88511723.689999998</v>
      </c>
      <c r="D33" s="10">
        <f>SUM(D34:D42)</f>
        <v>17582534.720000003</v>
      </c>
      <c r="E33" s="10">
        <f t="shared" si="0"/>
        <v>106094258.41</v>
      </c>
      <c r="F33" s="10">
        <f>SUM(F34:F42)</f>
        <v>90547346.699999988</v>
      </c>
      <c r="G33" s="10">
        <f>SUM(G34:G42)</f>
        <v>90547346.699999988</v>
      </c>
      <c r="H33" s="10">
        <f t="shared" si="1"/>
        <v>15546911.710000008</v>
      </c>
    </row>
    <row r="34" spans="1:8" ht="13.2" x14ac:dyDescent="0.25">
      <c r="A34" s="7">
        <v>4100</v>
      </c>
      <c r="B34" s="8" t="s">
        <v>47</v>
      </c>
      <c r="C34" s="9">
        <v>1035000</v>
      </c>
      <c r="D34" s="9">
        <v>2581739.46</v>
      </c>
      <c r="E34" s="9">
        <f t="shared" si="0"/>
        <v>3616739.46</v>
      </c>
      <c r="F34" s="9">
        <v>2581739.46</v>
      </c>
      <c r="G34" s="9">
        <v>2581739.46</v>
      </c>
      <c r="H34" s="9">
        <f t="shared" si="1"/>
        <v>1035000</v>
      </c>
    </row>
    <row r="35" spans="1:8" ht="13.2" x14ac:dyDescent="0.25">
      <c r="A35" s="7">
        <v>4200</v>
      </c>
      <c r="B35" s="8" t="s">
        <v>48</v>
      </c>
      <c r="C35" s="9">
        <v>59020898.689999998</v>
      </c>
      <c r="D35" s="9">
        <v>2000000</v>
      </c>
      <c r="E35" s="9">
        <f t="shared" si="0"/>
        <v>61020898.689999998</v>
      </c>
      <c r="F35" s="9">
        <v>59906523.689999998</v>
      </c>
      <c r="G35" s="9">
        <v>59906523.689999998</v>
      </c>
      <c r="H35" s="9">
        <f t="shared" si="1"/>
        <v>1114375</v>
      </c>
    </row>
    <row r="36" spans="1:8" ht="13.2" x14ac:dyDescent="0.25">
      <c r="A36" s="7">
        <v>4300</v>
      </c>
      <c r="B36" s="8" t="s">
        <v>49</v>
      </c>
      <c r="C36" s="9">
        <v>1671225</v>
      </c>
      <c r="D36" s="9">
        <v>12182270.390000001</v>
      </c>
      <c r="E36" s="9">
        <f t="shared" si="0"/>
        <v>13853495.390000001</v>
      </c>
      <c r="F36" s="9">
        <v>11465283.59</v>
      </c>
      <c r="G36" s="9">
        <v>11465283.59</v>
      </c>
      <c r="H36" s="9">
        <f t="shared" si="1"/>
        <v>2388211.8000000007</v>
      </c>
    </row>
    <row r="37" spans="1:8" ht="13.2" x14ac:dyDescent="0.25">
      <c r="A37" s="7">
        <v>4400</v>
      </c>
      <c r="B37" s="8" t="s">
        <v>50</v>
      </c>
      <c r="C37" s="9">
        <v>26784600</v>
      </c>
      <c r="D37" s="9">
        <v>227044.87</v>
      </c>
      <c r="E37" s="9">
        <f t="shared" si="0"/>
        <v>27011644.870000001</v>
      </c>
      <c r="F37" s="9">
        <v>16002319.960000001</v>
      </c>
      <c r="G37" s="9">
        <v>16002319.960000001</v>
      </c>
      <c r="H37" s="9">
        <f t="shared" si="1"/>
        <v>11009324.91</v>
      </c>
    </row>
    <row r="38" spans="1:8" ht="13.2" x14ac:dyDescent="0.25">
      <c r="A38" s="7">
        <v>4500</v>
      </c>
      <c r="B38" s="8" t="s">
        <v>7</v>
      </c>
      <c r="C38" s="9">
        <v>0</v>
      </c>
      <c r="D38" s="9">
        <v>0</v>
      </c>
      <c r="E38" s="9">
        <f t="shared" si="0"/>
        <v>0</v>
      </c>
      <c r="F38" s="9">
        <v>0</v>
      </c>
      <c r="G38" s="9">
        <v>0</v>
      </c>
      <c r="H38" s="9">
        <f t="shared" si="1"/>
        <v>0</v>
      </c>
    </row>
    <row r="39" spans="1:8" ht="13.2" x14ac:dyDescent="0.25">
      <c r="A39" s="7">
        <v>4600</v>
      </c>
      <c r="B39" s="8" t="s">
        <v>51</v>
      </c>
      <c r="C39" s="9">
        <v>0</v>
      </c>
      <c r="D39" s="9">
        <v>591480</v>
      </c>
      <c r="E39" s="9">
        <f t="shared" si="0"/>
        <v>591480</v>
      </c>
      <c r="F39" s="9">
        <v>591480</v>
      </c>
      <c r="G39" s="9">
        <v>591480</v>
      </c>
      <c r="H39" s="9">
        <f t="shared" si="1"/>
        <v>0</v>
      </c>
    </row>
    <row r="40" spans="1:8" ht="13.2" x14ac:dyDescent="0.25">
      <c r="A40" s="7">
        <v>4700</v>
      </c>
      <c r="B40" s="8" t="s">
        <v>52</v>
      </c>
      <c r="C40" s="9">
        <v>0</v>
      </c>
      <c r="D40" s="9">
        <v>0</v>
      </c>
      <c r="E40" s="9">
        <f t="shared" si="0"/>
        <v>0</v>
      </c>
      <c r="F40" s="9">
        <v>0</v>
      </c>
      <c r="G40" s="9">
        <v>0</v>
      </c>
      <c r="H40" s="9">
        <f t="shared" si="1"/>
        <v>0</v>
      </c>
    </row>
    <row r="41" spans="1:8" ht="13.2" x14ac:dyDescent="0.25">
      <c r="A41" s="7">
        <v>4800</v>
      </c>
      <c r="B41" s="8" t="s">
        <v>3</v>
      </c>
      <c r="C41" s="9">
        <v>0</v>
      </c>
      <c r="D41" s="9">
        <v>0</v>
      </c>
      <c r="E41" s="9">
        <f t="shared" si="0"/>
        <v>0</v>
      </c>
      <c r="F41" s="9">
        <v>0</v>
      </c>
      <c r="G41" s="9">
        <v>0</v>
      </c>
      <c r="H41" s="9">
        <f t="shared" si="1"/>
        <v>0</v>
      </c>
    </row>
    <row r="42" spans="1:8" ht="13.2" x14ac:dyDescent="0.25">
      <c r="A42" s="7">
        <v>4900</v>
      </c>
      <c r="B42" s="8" t="s">
        <v>53</v>
      </c>
      <c r="C42" s="9">
        <v>0</v>
      </c>
      <c r="D42" s="9">
        <v>0</v>
      </c>
      <c r="E42" s="9">
        <f t="shared" si="0"/>
        <v>0</v>
      </c>
      <c r="F42" s="9">
        <v>0</v>
      </c>
      <c r="G42" s="9">
        <v>0</v>
      </c>
      <c r="H42" s="9">
        <f t="shared" si="1"/>
        <v>0</v>
      </c>
    </row>
    <row r="43" spans="1:8" ht="13.2" x14ac:dyDescent="0.25">
      <c r="A43" s="4" t="s">
        <v>20</v>
      </c>
      <c r="B43" s="5"/>
      <c r="C43" s="10">
        <f>SUM(C44:C52)</f>
        <v>32652609.5</v>
      </c>
      <c r="D43" s="10">
        <f>SUM(D44:D52)</f>
        <v>69461787.920000002</v>
      </c>
      <c r="E43" s="10">
        <f t="shared" si="0"/>
        <v>102114397.42</v>
      </c>
      <c r="F43" s="10">
        <f>SUM(F44:F52)</f>
        <v>80911118</v>
      </c>
      <c r="G43" s="10">
        <f>SUM(G44:G52)</f>
        <v>59814073.149999999</v>
      </c>
      <c r="H43" s="10">
        <f t="shared" si="1"/>
        <v>21203279.420000002</v>
      </c>
    </row>
    <row r="44" spans="1:8" ht="13.2" x14ac:dyDescent="0.25">
      <c r="A44" s="7">
        <v>5100</v>
      </c>
      <c r="B44" s="8" t="s">
        <v>54</v>
      </c>
      <c r="C44" s="9">
        <v>4622007</v>
      </c>
      <c r="D44" s="9">
        <v>3863165.04</v>
      </c>
      <c r="E44" s="9">
        <f t="shared" si="0"/>
        <v>8485172.0399999991</v>
      </c>
      <c r="F44" s="9">
        <v>5844053.8499999996</v>
      </c>
      <c r="G44" s="9">
        <v>4368957.78</v>
      </c>
      <c r="H44" s="9">
        <f t="shared" si="1"/>
        <v>2641118.1899999995</v>
      </c>
    </row>
    <row r="45" spans="1:8" ht="13.2" x14ac:dyDescent="0.25">
      <c r="A45" s="7">
        <v>5200</v>
      </c>
      <c r="B45" s="8" t="s">
        <v>55</v>
      </c>
      <c r="C45" s="9">
        <v>399713</v>
      </c>
      <c r="D45" s="9">
        <v>1529190</v>
      </c>
      <c r="E45" s="9">
        <f t="shared" si="0"/>
        <v>1928903</v>
      </c>
      <c r="F45" s="9">
        <v>1733482.35</v>
      </c>
      <c r="G45" s="9">
        <v>1704540.35</v>
      </c>
      <c r="H45" s="9">
        <f t="shared" si="1"/>
        <v>195420.64999999991</v>
      </c>
    </row>
    <row r="46" spans="1:8" ht="13.2" x14ac:dyDescent="0.25">
      <c r="A46" s="7">
        <v>5300</v>
      </c>
      <c r="B46" s="8" t="s">
        <v>56</v>
      </c>
      <c r="C46" s="9">
        <v>216400</v>
      </c>
      <c r="D46" s="9">
        <v>-130700</v>
      </c>
      <c r="E46" s="9">
        <f t="shared" si="0"/>
        <v>85700</v>
      </c>
      <c r="F46" s="9">
        <v>24700</v>
      </c>
      <c r="G46" s="9">
        <v>24700</v>
      </c>
      <c r="H46" s="9">
        <f t="shared" si="1"/>
        <v>61000</v>
      </c>
    </row>
    <row r="47" spans="1:8" ht="13.2" x14ac:dyDescent="0.25">
      <c r="A47" s="7">
        <v>5400</v>
      </c>
      <c r="B47" s="8" t="s">
        <v>57</v>
      </c>
      <c r="C47" s="9">
        <v>20901899.5</v>
      </c>
      <c r="D47" s="9">
        <v>5539976.4500000002</v>
      </c>
      <c r="E47" s="9">
        <f t="shared" si="0"/>
        <v>26441875.949999999</v>
      </c>
      <c r="F47" s="9">
        <v>20551179.84</v>
      </c>
      <c r="G47" s="9">
        <v>7738230</v>
      </c>
      <c r="H47" s="9">
        <f t="shared" si="1"/>
        <v>5890696.1099999994</v>
      </c>
    </row>
    <row r="48" spans="1:8" ht="13.2" x14ac:dyDescent="0.25">
      <c r="A48" s="7">
        <v>5500</v>
      </c>
      <c r="B48" s="8" t="s">
        <v>58</v>
      </c>
      <c r="C48" s="9">
        <v>1000000</v>
      </c>
      <c r="D48" s="9">
        <v>-1000000</v>
      </c>
      <c r="E48" s="9">
        <f t="shared" si="0"/>
        <v>0</v>
      </c>
      <c r="F48" s="9">
        <v>0</v>
      </c>
      <c r="G48" s="9">
        <v>0</v>
      </c>
      <c r="H48" s="9">
        <f t="shared" si="1"/>
        <v>0</v>
      </c>
    </row>
    <row r="49" spans="1:8" ht="13.2" x14ac:dyDescent="0.25">
      <c r="A49" s="7">
        <v>5600</v>
      </c>
      <c r="B49" s="8" t="s">
        <v>59</v>
      </c>
      <c r="C49" s="9">
        <v>3900840</v>
      </c>
      <c r="D49" s="9">
        <v>19863156.43</v>
      </c>
      <c r="E49" s="9">
        <f t="shared" si="0"/>
        <v>23763996.43</v>
      </c>
      <c r="F49" s="9">
        <v>12727105.02</v>
      </c>
      <c r="G49" s="9">
        <v>6085005.0199999996</v>
      </c>
      <c r="H49" s="9">
        <f t="shared" si="1"/>
        <v>11036891.41</v>
      </c>
    </row>
    <row r="50" spans="1:8" ht="13.2" x14ac:dyDescent="0.25">
      <c r="A50" s="7">
        <v>5700</v>
      </c>
      <c r="B50" s="8" t="s">
        <v>60</v>
      </c>
      <c r="C50" s="9">
        <v>0</v>
      </c>
      <c r="D50" s="9">
        <v>0</v>
      </c>
      <c r="E50" s="9">
        <f t="shared" si="0"/>
        <v>0</v>
      </c>
      <c r="F50" s="9">
        <v>0</v>
      </c>
      <c r="G50" s="9">
        <v>0</v>
      </c>
      <c r="H50" s="9">
        <f t="shared" si="1"/>
        <v>0</v>
      </c>
    </row>
    <row r="51" spans="1:8" ht="13.2" x14ac:dyDescent="0.25">
      <c r="A51" s="7">
        <v>5800</v>
      </c>
      <c r="B51" s="8" t="s">
        <v>61</v>
      </c>
      <c r="C51" s="9">
        <v>1000000</v>
      </c>
      <c r="D51" s="9">
        <v>39800000</v>
      </c>
      <c r="E51" s="9">
        <f t="shared" si="0"/>
        <v>40800000</v>
      </c>
      <c r="F51" s="9">
        <v>39800000</v>
      </c>
      <c r="G51" s="9">
        <v>39800000</v>
      </c>
      <c r="H51" s="9">
        <f t="shared" si="1"/>
        <v>1000000</v>
      </c>
    </row>
    <row r="52" spans="1:8" ht="13.2" x14ac:dyDescent="0.25">
      <c r="A52" s="7">
        <v>5900</v>
      </c>
      <c r="B52" s="8" t="s">
        <v>62</v>
      </c>
      <c r="C52" s="9">
        <v>611750</v>
      </c>
      <c r="D52" s="9">
        <v>-3000</v>
      </c>
      <c r="E52" s="9">
        <f t="shared" si="0"/>
        <v>608750</v>
      </c>
      <c r="F52" s="9">
        <v>230596.94</v>
      </c>
      <c r="G52" s="9">
        <v>92640</v>
      </c>
      <c r="H52" s="9">
        <f t="shared" si="1"/>
        <v>378153.06</v>
      </c>
    </row>
    <row r="53" spans="1:8" ht="13.2" x14ac:dyDescent="0.25">
      <c r="A53" s="4" t="s">
        <v>21</v>
      </c>
      <c r="B53" s="5"/>
      <c r="C53" s="10">
        <f>SUM(C54:C56)</f>
        <v>66568490</v>
      </c>
      <c r="D53" s="10">
        <f>SUM(D54:D56)</f>
        <v>125172221.55</v>
      </c>
      <c r="E53" s="10">
        <f t="shared" si="0"/>
        <v>191740711.55000001</v>
      </c>
      <c r="F53" s="10">
        <f>SUM(F54:F56)</f>
        <v>67153494.840000004</v>
      </c>
      <c r="G53" s="10">
        <f>SUM(G54:G56)</f>
        <v>67153494.840000004</v>
      </c>
      <c r="H53" s="10">
        <f t="shared" si="1"/>
        <v>124587216.71000001</v>
      </c>
    </row>
    <row r="54" spans="1:8" ht="13.2" x14ac:dyDescent="0.25">
      <c r="A54" s="7">
        <v>6100</v>
      </c>
      <c r="B54" s="8" t="s">
        <v>63</v>
      </c>
      <c r="C54" s="9">
        <v>66368490</v>
      </c>
      <c r="D54" s="9">
        <v>117491985.92</v>
      </c>
      <c r="E54" s="9">
        <f t="shared" si="0"/>
        <v>183860475.92000002</v>
      </c>
      <c r="F54" s="9">
        <v>65737795.460000001</v>
      </c>
      <c r="G54" s="9">
        <v>65737795.460000001</v>
      </c>
      <c r="H54" s="9">
        <f t="shared" si="1"/>
        <v>118122680.46000001</v>
      </c>
    </row>
    <row r="55" spans="1:8" ht="13.2" x14ac:dyDescent="0.25">
      <c r="A55" s="7">
        <v>6200</v>
      </c>
      <c r="B55" s="8" t="s">
        <v>64</v>
      </c>
      <c r="C55" s="9">
        <v>0</v>
      </c>
      <c r="D55" s="9">
        <v>7880235.6299999999</v>
      </c>
      <c r="E55" s="9">
        <f t="shared" si="0"/>
        <v>7880235.6299999999</v>
      </c>
      <c r="F55" s="9">
        <v>1415699.38</v>
      </c>
      <c r="G55" s="9">
        <v>1415699.38</v>
      </c>
      <c r="H55" s="9">
        <f t="shared" si="1"/>
        <v>6464536.25</v>
      </c>
    </row>
    <row r="56" spans="1:8" ht="13.2" x14ac:dyDescent="0.25">
      <c r="A56" s="7">
        <v>6300</v>
      </c>
      <c r="B56" s="8" t="s">
        <v>65</v>
      </c>
      <c r="C56" s="9">
        <v>200000</v>
      </c>
      <c r="D56" s="9">
        <v>-200000</v>
      </c>
      <c r="E56" s="9">
        <f t="shared" si="0"/>
        <v>0</v>
      </c>
      <c r="F56" s="9">
        <v>0</v>
      </c>
      <c r="G56" s="9">
        <v>0</v>
      </c>
      <c r="H56" s="9">
        <f t="shared" si="1"/>
        <v>0</v>
      </c>
    </row>
    <row r="57" spans="1:8" ht="13.2" x14ac:dyDescent="0.25">
      <c r="A57" s="4" t="s">
        <v>22</v>
      </c>
      <c r="B57" s="5"/>
      <c r="C57" s="10">
        <f>SUM(C58:C64)</f>
        <v>30452761.359999999</v>
      </c>
      <c r="D57" s="10">
        <f>SUM(D58:D64)</f>
        <v>-22207581.379999999</v>
      </c>
      <c r="E57" s="10">
        <f t="shared" si="0"/>
        <v>8245179.9800000004</v>
      </c>
      <c r="F57" s="10">
        <f>SUM(F58:F64)</f>
        <v>0</v>
      </c>
      <c r="G57" s="10">
        <f>SUM(G58:G64)</f>
        <v>0</v>
      </c>
      <c r="H57" s="10">
        <f t="shared" si="1"/>
        <v>8245179.9800000004</v>
      </c>
    </row>
    <row r="58" spans="1:8" ht="13.2" x14ac:dyDescent="0.25">
      <c r="A58" s="7">
        <v>7100</v>
      </c>
      <c r="B58" s="8" t="s">
        <v>66</v>
      </c>
      <c r="C58" s="9">
        <v>0</v>
      </c>
      <c r="D58" s="9">
        <v>0</v>
      </c>
      <c r="E58" s="9">
        <f t="shared" si="0"/>
        <v>0</v>
      </c>
      <c r="F58" s="9">
        <v>0</v>
      </c>
      <c r="G58" s="9">
        <v>0</v>
      </c>
      <c r="H58" s="9">
        <f t="shared" si="1"/>
        <v>0</v>
      </c>
    </row>
    <row r="59" spans="1:8" ht="13.2" x14ac:dyDescent="0.25">
      <c r="A59" s="7">
        <v>7200</v>
      </c>
      <c r="B59" s="8" t="s">
        <v>67</v>
      </c>
      <c r="C59" s="9">
        <v>0</v>
      </c>
      <c r="D59" s="9">
        <v>0</v>
      </c>
      <c r="E59" s="9">
        <f t="shared" si="0"/>
        <v>0</v>
      </c>
      <c r="F59" s="9">
        <v>0</v>
      </c>
      <c r="G59" s="9">
        <v>0</v>
      </c>
      <c r="H59" s="9">
        <f t="shared" si="1"/>
        <v>0</v>
      </c>
    </row>
    <row r="60" spans="1:8" ht="13.2" x14ac:dyDescent="0.25">
      <c r="A60" s="7">
        <v>7300</v>
      </c>
      <c r="B60" s="8" t="s">
        <v>68</v>
      </c>
      <c r="C60" s="9">
        <v>0</v>
      </c>
      <c r="D60" s="9">
        <v>0</v>
      </c>
      <c r="E60" s="9">
        <f t="shared" si="0"/>
        <v>0</v>
      </c>
      <c r="F60" s="9">
        <v>0</v>
      </c>
      <c r="G60" s="9">
        <v>0</v>
      </c>
      <c r="H60" s="9">
        <f t="shared" si="1"/>
        <v>0</v>
      </c>
    </row>
    <row r="61" spans="1:8" ht="13.2" x14ac:dyDescent="0.25">
      <c r="A61" s="7">
        <v>7400</v>
      </c>
      <c r="B61" s="8" t="s">
        <v>69</v>
      </c>
      <c r="C61" s="9">
        <v>0</v>
      </c>
      <c r="D61" s="9">
        <v>0</v>
      </c>
      <c r="E61" s="9">
        <f t="shared" si="0"/>
        <v>0</v>
      </c>
      <c r="F61" s="9">
        <v>0</v>
      </c>
      <c r="G61" s="9">
        <v>0</v>
      </c>
      <c r="H61" s="9">
        <f t="shared" si="1"/>
        <v>0</v>
      </c>
    </row>
    <row r="62" spans="1:8" ht="13.2" x14ac:dyDescent="0.25">
      <c r="A62" s="7">
        <v>7500</v>
      </c>
      <c r="B62" s="8" t="s">
        <v>70</v>
      </c>
      <c r="C62" s="9">
        <v>0</v>
      </c>
      <c r="D62" s="9">
        <v>0</v>
      </c>
      <c r="E62" s="9">
        <f t="shared" si="0"/>
        <v>0</v>
      </c>
      <c r="F62" s="9">
        <v>0</v>
      </c>
      <c r="G62" s="9">
        <v>0</v>
      </c>
      <c r="H62" s="9">
        <f t="shared" si="1"/>
        <v>0</v>
      </c>
    </row>
    <row r="63" spans="1:8" ht="13.2" x14ac:dyDescent="0.25">
      <c r="A63" s="7">
        <v>7600</v>
      </c>
      <c r="B63" s="8" t="s">
        <v>71</v>
      </c>
      <c r="C63" s="9">
        <v>0</v>
      </c>
      <c r="D63" s="9">
        <v>0</v>
      </c>
      <c r="E63" s="9">
        <f t="shared" si="0"/>
        <v>0</v>
      </c>
      <c r="F63" s="9">
        <v>0</v>
      </c>
      <c r="G63" s="9">
        <v>0</v>
      </c>
      <c r="H63" s="9">
        <f t="shared" si="1"/>
        <v>0</v>
      </c>
    </row>
    <row r="64" spans="1:8" ht="13.2" x14ac:dyDescent="0.25">
      <c r="A64" s="7">
        <v>7900</v>
      </c>
      <c r="B64" s="8" t="s">
        <v>72</v>
      </c>
      <c r="C64" s="9">
        <v>30452761.359999999</v>
      </c>
      <c r="D64" s="9">
        <v>-22207581.379999999</v>
      </c>
      <c r="E64" s="9">
        <f t="shared" si="0"/>
        <v>8245179.9800000004</v>
      </c>
      <c r="F64" s="9">
        <v>0</v>
      </c>
      <c r="G64" s="9">
        <v>0</v>
      </c>
      <c r="H64" s="9">
        <f t="shared" si="1"/>
        <v>8245179.9800000004</v>
      </c>
    </row>
    <row r="65" spans="1:8" ht="13.2" x14ac:dyDescent="0.25">
      <c r="A65" s="4" t="s">
        <v>23</v>
      </c>
      <c r="B65" s="5"/>
      <c r="C65" s="10">
        <f>SUM(C66:C68)</f>
        <v>0</v>
      </c>
      <c r="D65" s="10">
        <f>SUM(D66:D68)</f>
        <v>0</v>
      </c>
      <c r="E65" s="10">
        <f t="shared" si="0"/>
        <v>0</v>
      </c>
      <c r="F65" s="10">
        <f>SUM(F66:F68)</f>
        <v>0</v>
      </c>
      <c r="G65" s="10">
        <f>SUM(G66:G68)</f>
        <v>0</v>
      </c>
      <c r="H65" s="10">
        <f t="shared" si="1"/>
        <v>0</v>
      </c>
    </row>
    <row r="66" spans="1:8" ht="13.2" x14ac:dyDescent="0.25">
      <c r="A66" s="7">
        <v>8100</v>
      </c>
      <c r="B66" s="8" t="s">
        <v>4</v>
      </c>
      <c r="C66" s="9">
        <v>0</v>
      </c>
      <c r="D66" s="9">
        <v>0</v>
      </c>
      <c r="E66" s="9">
        <f t="shared" si="0"/>
        <v>0</v>
      </c>
      <c r="F66" s="9">
        <v>0</v>
      </c>
      <c r="G66" s="9">
        <v>0</v>
      </c>
      <c r="H66" s="9">
        <f t="shared" si="1"/>
        <v>0</v>
      </c>
    </row>
    <row r="67" spans="1:8" ht="13.2" x14ac:dyDescent="0.25">
      <c r="A67" s="7">
        <v>8300</v>
      </c>
      <c r="B67" s="8" t="s">
        <v>5</v>
      </c>
      <c r="C67" s="9">
        <v>0</v>
      </c>
      <c r="D67" s="9">
        <v>0</v>
      </c>
      <c r="E67" s="9">
        <f t="shared" si="0"/>
        <v>0</v>
      </c>
      <c r="F67" s="9">
        <v>0</v>
      </c>
      <c r="G67" s="9">
        <v>0</v>
      </c>
      <c r="H67" s="9">
        <f t="shared" si="1"/>
        <v>0</v>
      </c>
    </row>
    <row r="68" spans="1:8" ht="13.2" x14ac:dyDescent="0.25">
      <c r="A68" s="7">
        <v>8500</v>
      </c>
      <c r="B68" s="8" t="s">
        <v>6</v>
      </c>
      <c r="C68" s="9">
        <v>0</v>
      </c>
      <c r="D68" s="9">
        <v>0</v>
      </c>
      <c r="E68" s="9">
        <f t="shared" si="0"/>
        <v>0</v>
      </c>
      <c r="F68" s="9">
        <v>0</v>
      </c>
      <c r="G68" s="9">
        <v>0</v>
      </c>
      <c r="H68" s="9">
        <f t="shared" si="1"/>
        <v>0</v>
      </c>
    </row>
    <row r="69" spans="1:8" ht="13.2" x14ac:dyDescent="0.25">
      <c r="A69" s="4" t="s">
        <v>24</v>
      </c>
      <c r="B69" s="5"/>
      <c r="C69" s="10">
        <f>SUM(C70:C76)</f>
        <v>15620000</v>
      </c>
      <c r="D69" s="10">
        <f>SUM(D70:D76)</f>
        <v>6657289.4400000004</v>
      </c>
      <c r="E69" s="10">
        <f t="shared" si="0"/>
        <v>22277289.440000001</v>
      </c>
      <c r="F69" s="10">
        <f>SUM(F70:F76)</f>
        <v>22276879.379999999</v>
      </c>
      <c r="G69" s="10">
        <f>SUM(G70:G76)</f>
        <v>22276879.379999999</v>
      </c>
      <c r="H69" s="10">
        <f t="shared" si="1"/>
        <v>410.06000000238419</v>
      </c>
    </row>
    <row r="70" spans="1:8" ht="13.2" x14ac:dyDescent="0.25">
      <c r="A70" s="7">
        <v>9100</v>
      </c>
      <c r="B70" s="8" t="s">
        <v>73</v>
      </c>
      <c r="C70" s="9">
        <v>9500000</v>
      </c>
      <c r="D70" s="9">
        <v>6004789.4400000004</v>
      </c>
      <c r="E70" s="9">
        <f t="shared" ref="E70:E76" si="2">C70+D70</f>
        <v>15504789.440000001</v>
      </c>
      <c r="F70" s="9">
        <v>15504776</v>
      </c>
      <c r="G70" s="9">
        <v>15504776</v>
      </c>
      <c r="H70" s="9">
        <f t="shared" ref="H70:H76" si="3">E70-F70</f>
        <v>13.440000001341105</v>
      </c>
    </row>
    <row r="71" spans="1:8" ht="13.2" x14ac:dyDescent="0.25">
      <c r="A71" s="7">
        <v>9200</v>
      </c>
      <c r="B71" s="8" t="s">
        <v>74</v>
      </c>
      <c r="C71" s="9">
        <v>6120000</v>
      </c>
      <c r="D71" s="9">
        <v>652500</v>
      </c>
      <c r="E71" s="9">
        <f t="shared" si="2"/>
        <v>6772500</v>
      </c>
      <c r="F71" s="9">
        <v>6772103.3799999999</v>
      </c>
      <c r="G71" s="9">
        <v>6772103.3799999999</v>
      </c>
      <c r="H71" s="9">
        <f t="shared" si="3"/>
        <v>396.62000000011176</v>
      </c>
    </row>
    <row r="72" spans="1:8" ht="13.2" x14ac:dyDescent="0.25">
      <c r="A72" s="7">
        <v>9300</v>
      </c>
      <c r="B72" s="8" t="s">
        <v>75</v>
      </c>
      <c r="C72" s="9">
        <v>0</v>
      </c>
      <c r="D72" s="9">
        <v>0</v>
      </c>
      <c r="E72" s="9">
        <f t="shared" si="2"/>
        <v>0</v>
      </c>
      <c r="F72" s="9">
        <v>0</v>
      </c>
      <c r="G72" s="9">
        <v>0</v>
      </c>
      <c r="H72" s="9">
        <f t="shared" si="3"/>
        <v>0</v>
      </c>
    </row>
    <row r="73" spans="1:8" ht="13.2" x14ac:dyDescent="0.25">
      <c r="A73" s="7">
        <v>9400</v>
      </c>
      <c r="B73" s="8" t="s">
        <v>76</v>
      </c>
      <c r="C73" s="9">
        <v>0</v>
      </c>
      <c r="D73" s="9">
        <v>0</v>
      </c>
      <c r="E73" s="9">
        <f t="shared" si="2"/>
        <v>0</v>
      </c>
      <c r="F73" s="9">
        <v>0</v>
      </c>
      <c r="G73" s="9">
        <v>0</v>
      </c>
      <c r="H73" s="9">
        <f t="shared" si="3"/>
        <v>0</v>
      </c>
    </row>
    <row r="74" spans="1:8" ht="13.2" x14ac:dyDescent="0.25">
      <c r="A74" s="7">
        <v>9500</v>
      </c>
      <c r="B74" s="8" t="s">
        <v>77</v>
      </c>
      <c r="C74" s="9">
        <v>0</v>
      </c>
      <c r="D74" s="9">
        <v>0</v>
      </c>
      <c r="E74" s="9">
        <f t="shared" si="2"/>
        <v>0</v>
      </c>
      <c r="F74" s="9">
        <v>0</v>
      </c>
      <c r="G74" s="9">
        <v>0</v>
      </c>
      <c r="H74" s="9">
        <f t="shared" si="3"/>
        <v>0</v>
      </c>
    </row>
    <row r="75" spans="1:8" ht="13.2" x14ac:dyDescent="0.25">
      <c r="A75" s="7">
        <v>9600</v>
      </c>
      <c r="B75" s="8" t="s">
        <v>78</v>
      </c>
      <c r="C75" s="9">
        <v>0</v>
      </c>
      <c r="D75" s="9">
        <v>0</v>
      </c>
      <c r="E75" s="9">
        <f t="shared" si="2"/>
        <v>0</v>
      </c>
      <c r="F75" s="9">
        <v>0</v>
      </c>
      <c r="G75" s="9">
        <v>0</v>
      </c>
      <c r="H75" s="9">
        <f t="shared" si="3"/>
        <v>0</v>
      </c>
    </row>
    <row r="76" spans="1:8" ht="13.2" x14ac:dyDescent="0.25">
      <c r="A76" s="11">
        <v>9900</v>
      </c>
      <c r="B76" s="12" t="s">
        <v>79</v>
      </c>
      <c r="C76" s="13">
        <v>0</v>
      </c>
      <c r="D76" s="13">
        <v>0</v>
      </c>
      <c r="E76" s="13">
        <f t="shared" si="2"/>
        <v>0</v>
      </c>
      <c r="F76" s="13">
        <v>0</v>
      </c>
      <c r="G76" s="13">
        <v>0</v>
      </c>
      <c r="H76" s="13">
        <f t="shared" si="3"/>
        <v>0</v>
      </c>
    </row>
    <row r="77" spans="1:8" ht="13.2" x14ac:dyDescent="0.25">
      <c r="A77" s="14"/>
      <c r="B77" s="15" t="s">
        <v>8</v>
      </c>
      <c r="C77" s="16">
        <f t="shared" ref="C77:H77" si="4">SUM(C5+C13+C23+C33+C43+C53+C57+C65+C69)</f>
        <v>834524073.83000004</v>
      </c>
      <c r="D77" s="16">
        <f t="shared" si="4"/>
        <v>262474693.61000001</v>
      </c>
      <c r="E77" s="16">
        <f t="shared" si="4"/>
        <v>1096998767.4400001</v>
      </c>
      <c r="F77" s="16">
        <f t="shared" si="4"/>
        <v>832033161.18000007</v>
      </c>
      <c r="G77" s="16">
        <f t="shared" si="4"/>
        <v>763909167.92999995</v>
      </c>
      <c r="H77" s="16">
        <f t="shared" si="4"/>
        <v>264965606.26000002</v>
      </c>
    </row>
    <row r="79" spans="1:8" x14ac:dyDescent="0.2">
      <c r="A79" s="1" t="s">
        <v>83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2023-02-20T15:17:31Z</cp:lastPrinted>
  <dcterms:created xsi:type="dcterms:W3CDTF">2014-02-10T03:37:14Z</dcterms:created>
  <dcterms:modified xsi:type="dcterms:W3CDTF">2023-03-08T18:00:29Z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